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vinKaufman\Downloads\"/>
    </mc:Choice>
  </mc:AlternateContent>
  <xr:revisionPtr revIDLastSave="0" documentId="8_{95189918-9964-498B-BE28-2136C26780EB}" xr6:coauthVersionLast="47" xr6:coauthVersionMax="47" xr10:uidLastSave="{00000000-0000-0000-0000-000000000000}"/>
  <bookViews>
    <workbookView xWindow="28680" yWindow="-120" windowWidth="29040" windowHeight="15720" xr2:uid="{AE3F9CCB-7A8D-4D26-AC33-48EC3DDA0B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1" l="1"/>
  <c r="M51" i="1"/>
  <c r="K49" i="1"/>
  <c r="K55" i="1" s="1"/>
  <c r="J49" i="1"/>
  <c r="J55" i="1" s="1"/>
  <c r="I49" i="1"/>
  <c r="I55" i="1" s="1"/>
  <c r="H49" i="1"/>
  <c r="H55" i="1" s="1"/>
  <c r="G49" i="1"/>
  <c r="G55" i="1" s="1"/>
  <c r="F49" i="1"/>
  <c r="F55" i="1" s="1"/>
  <c r="E49" i="1"/>
  <c r="D49" i="1"/>
  <c r="D55" i="1" s="1"/>
  <c r="C49" i="1"/>
  <c r="C55" i="1" s="1"/>
  <c r="B49" i="1"/>
  <c r="B55" i="1" s="1"/>
  <c r="J48" i="1"/>
  <c r="J54" i="1" s="1"/>
  <c r="M46" i="1"/>
  <c r="M44" i="1"/>
  <c r="L43" i="1"/>
  <c r="K43" i="1"/>
  <c r="K48" i="1" s="1"/>
  <c r="K54" i="1" s="1"/>
  <c r="J43" i="1"/>
  <c r="I43" i="1"/>
  <c r="I48" i="1" s="1"/>
  <c r="I54" i="1" s="1"/>
  <c r="H43" i="1"/>
  <c r="H48" i="1" s="1"/>
  <c r="H54" i="1" s="1"/>
  <c r="G43" i="1"/>
  <c r="G48" i="1" s="1"/>
  <c r="G54" i="1" s="1"/>
  <c r="F43" i="1"/>
  <c r="F48" i="1" s="1"/>
  <c r="F54" i="1" s="1"/>
  <c r="E43" i="1"/>
  <c r="E48" i="1" s="1"/>
  <c r="E54" i="1" s="1"/>
  <c r="D43" i="1"/>
  <c r="D48" i="1" s="1"/>
  <c r="D54" i="1" s="1"/>
  <c r="C43" i="1"/>
  <c r="C48" i="1" s="1"/>
  <c r="C54" i="1" s="1"/>
  <c r="B43" i="1"/>
  <c r="M43" i="1" s="1"/>
  <c r="M41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M49" i="1" l="1"/>
  <c r="E55" i="1"/>
  <c r="M55" i="1" s="1"/>
  <c r="B48" i="1"/>
  <c r="B54" i="1" l="1"/>
  <c r="M54" i="1" s="1"/>
  <c r="M48" i="1"/>
</calcChain>
</file>

<file path=xl/sharedStrings.xml><?xml version="1.0" encoding="utf-8"?>
<sst xmlns="http://schemas.openxmlformats.org/spreadsheetml/2006/main" count="52" uniqueCount="52">
  <si>
    <t>Conventional, Billions</t>
  </si>
  <si>
    <t>2025 - 2034</t>
  </si>
  <si>
    <t>2025-2035</t>
  </si>
  <si>
    <t>TCJA Ordinary Rates and Brackets Permanence</t>
  </si>
  <si>
    <t>Ordinary Rates and Brackets Inflation Adjustment</t>
  </si>
  <si>
    <t>TCJA AMT Permanence, Phaseout Threshold Adjustment, and Increased Phaseout Threshold Rate</t>
  </si>
  <si>
    <t>TCJA Standard Deduction Increase Permanence</t>
  </si>
  <si>
    <t>Permanent Standard Deduction Expansion</t>
  </si>
  <si>
    <t>TCJA Repeal of Personal Exemptions Permanence</t>
  </si>
  <si>
    <t>TCJA CTC Permanence</t>
  </si>
  <si>
    <t>$2,200 CTC Expansion and CTC Inflation Adjustments</t>
  </si>
  <si>
    <t>Make The Child and Dependent Care Tax Credit (CDCTC) More Generous</t>
  </si>
  <si>
    <t>$40,000 SALT Cap (2025-2029) with a 30% Phasedown to $10,000 SALT Cap Over $500K Income, $10,000 SALT Cap from 2030 Onward</t>
  </si>
  <si>
    <t>TCJA $750K Home Mortgage Interest Deduction Limit Permanence</t>
  </si>
  <si>
    <t>TCJA Misc. Itemized Deduction Change Permanence</t>
  </si>
  <si>
    <t>TCJA Repeal of Pease Limitation Permanence</t>
  </si>
  <si>
    <t>TCJA 20% 199A Permanence and Changes to Phaseout Threshold Lengths</t>
  </si>
  <si>
    <t>$6,000 Additional Senior Deduction with a 6% Phaseout for Incomes Over $75K Single/$150K Joint</t>
  </si>
  <si>
    <t>Deduction For Tipped Income Up To $25,000 With Income Phaseout for Incomes Over $150K Single/$300K Joint</t>
  </si>
  <si>
    <t>Permanent Above the Line Charitable Deduction and Permanent 0.5 Percent of AGI Floor on Itemized Charitable Deductions</t>
  </si>
  <si>
    <t>Itemized Deductions Limited to 35% in Value for High Earners</t>
  </si>
  <si>
    <t>Deduction for Overtime Income</t>
  </si>
  <si>
    <t>Above-the-Line  Deduction for Auto Loan Interest, Capped at $10,000 with Phaseout above $100K Single and $200K Joint (2025-2028)</t>
  </si>
  <si>
    <t>Change Estate Tax Exemption to $15M Single / $30M Joint Indexed for Inflation In 2026</t>
  </si>
  <si>
    <t>Implement Aggregation Rules for 162(M) Highly Compensated Employee Deduction Limits</t>
  </si>
  <si>
    <t>Limitation on Excess Business Losses of Noncorporate Taxpayers</t>
  </si>
  <si>
    <t xml:space="preserve">Designate a 1% Floor on Corporate Charitable Deductions </t>
  </si>
  <si>
    <t>Permanent Domestic R&amp;D Expensing and Retroactive Extension or Acceleration of Remaining Deductions</t>
  </si>
  <si>
    <t>Permanent 100 Percent Bonus Depreciation</t>
  </si>
  <si>
    <t>Temporary 100 Percent Depreciation Deduction for Certain Structures</t>
  </si>
  <si>
    <t>Permanent Interest Limitation Set at 30% of EBITDA Rather Than EBIT</t>
  </si>
  <si>
    <t>Repeal or Reform IRA Credits</t>
  </si>
  <si>
    <t>Preserve R&amp;D And LIHTC Credits when Calculating BEAT</t>
  </si>
  <si>
    <t>Move to Direct Expense Allocation for International Tax</t>
  </si>
  <si>
    <t>Repeal 10% of QBAI Calculation Under GILTI</t>
  </si>
  <si>
    <t>Repeal 10% of QBAI Calculation Under FDII</t>
  </si>
  <si>
    <t>Adjust the GILTI FTC Haircut to 10% from 20%</t>
  </si>
  <si>
    <t>Set Effective BEAT Rate to 10.5% Permanently</t>
  </si>
  <si>
    <t>Set Effective FDII Deduction to 14% Permanently</t>
  </si>
  <si>
    <t>Set Effective GILTI Tax Rate to 14% Permanently</t>
  </si>
  <si>
    <t>JCT Score of Provisions Not Modeled</t>
  </si>
  <si>
    <t>Total Conventional Revenue Effect of Tax Package</t>
  </si>
  <si>
    <t xml:space="preserve">Total Dynamic Revenue Effect of Tax Package </t>
  </si>
  <si>
    <t>Spending Changes (Scored by CBO)</t>
  </si>
  <si>
    <t>Conventional Deficit Increase (Before Interest Costs)</t>
  </si>
  <si>
    <t>Dynamic Deficit Increase (Before Interest Costs)</t>
  </si>
  <si>
    <t>Increased Interest Costs from Additional Borrowing, Conventional</t>
  </si>
  <si>
    <t>Increased Interest Costs from Additional Borrowing, Dynamic</t>
  </si>
  <si>
    <t>Conventional Deficit Increase of Senate Finance Bill Including Interest Changes</t>
  </si>
  <si>
    <t>Dynamic Deficit Increase of Senate Finance Bill Including Interest Changes</t>
  </si>
  <si>
    <t>Preliminary Revenue Effects of Major Provisions in the One Big Beautiful Bill Act</t>
  </si>
  <si>
    <t>Source: Tax Foundation General Equilibrium Model,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</si>
</sst>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"/>
    <numFmt numFmtId="165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</font>
    <font>
      <sz val="11"/>
      <color rgb="FF66666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8F00-A940-4923-A00A-AAA4DB94121F}">
  <dimension ref="A1:Q69"/>
  <sheetViews>
    <sheetView tabSelected="1" topLeftCell="A43" workbookViewId="0">
      <selection activeCell="F60" sqref="F60:G60"/>
    </sheetView>
  </sheetViews>
  <sheetFormatPr defaultRowHeight="15" x14ac:dyDescent="0.25"/>
  <sheetData>
    <row r="1" spans="1:17" x14ac:dyDescent="0.25">
      <c r="A1" s="1" t="s">
        <v>50</v>
      </c>
    </row>
    <row r="2" spans="1:17" x14ac:dyDescent="0.25">
      <c r="A2" s="1" t="s">
        <v>0</v>
      </c>
      <c r="B2" s="1">
        <v>2025</v>
      </c>
      <c r="C2" s="1">
        <v>2026</v>
      </c>
      <c r="D2" s="1">
        <v>2027</v>
      </c>
      <c r="E2" s="1">
        <v>2028</v>
      </c>
      <c r="F2" s="1">
        <v>2029</v>
      </c>
      <c r="G2" s="1">
        <v>2030</v>
      </c>
      <c r="H2" s="1">
        <v>2031</v>
      </c>
      <c r="I2" s="1">
        <v>2032</v>
      </c>
      <c r="J2" s="1">
        <v>2033</v>
      </c>
      <c r="K2" s="1">
        <v>2034</v>
      </c>
      <c r="L2" s="1">
        <v>2035</v>
      </c>
      <c r="M2" s="1" t="s">
        <v>1</v>
      </c>
      <c r="N2" s="1" t="s">
        <v>2</v>
      </c>
      <c r="P2" s="2"/>
    </row>
    <row r="3" spans="1:17" x14ac:dyDescent="0.25">
      <c r="A3" s="3" t="s">
        <v>3</v>
      </c>
      <c r="B3" s="4">
        <v>0</v>
      </c>
      <c r="C3" s="4">
        <v>-246.38</v>
      </c>
      <c r="D3" s="4">
        <v>-271.83</v>
      </c>
      <c r="E3" s="4">
        <v>-282.23</v>
      </c>
      <c r="F3" s="4">
        <v>-292.24</v>
      </c>
      <c r="G3" s="4">
        <v>-304.11</v>
      </c>
      <c r="H3" s="4">
        <v>-316.76</v>
      </c>
      <c r="I3" s="4">
        <v>-330.44</v>
      </c>
      <c r="J3" s="4">
        <v>-345.04</v>
      </c>
      <c r="K3" s="4">
        <v>-361.74</v>
      </c>
      <c r="L3" s="4">
        <v>-379.02</v>
      </c>
      <c r="M3" s="5">
        <f>SUM(B3:K3)</f>
        <v>-2750.7700000000004</v>
      </c>
      <c r="N3" s="4">
        <f>SUM(B3:L3)</f>
        <v>-3129.7900000000004</v>
      </c>
      <c r="P3" s="6"/>
    </row>
    <row r="4" spans="1:17" x14ac:dyDescent="0.25">
      <c r="A4" s="3" t="s">
        <v>4</v>
      </c>
      <c r="B4" s="4">
        <v>0</v>
      </c>
      <c r="C4" s="4">
        <v>-1.91</v>
      </c>
      <c r="D4" s="4">
        <v>-2.06</v>
      </c>
      <c r="E4" s="4">
        <v>-2.29</v>
      </c>
      <c r="F4" s="4">
        <v>-2.25</v>
      </c>
      <c r="G4" s="4">
        <v>-2.2999999999999998</v>
      </c>
      <c r="H4" s="4">
        <v>-2.37</v>
      </c>
      <c r="I4" s="4">
        <v>-2.48</v>
      </c>
      <c r="J4" s="4">
        <v>-2.5099999999999998</v>
      </c>
      <c r="K4" s="4">
        <v>-2.75</v>
      </c>
      <c r="L4" s="4">
        <v>-2.82</v>
      </c>
      <c r="M4" s="5">
        <f t="shared" ref="M4:M41" si="0">SUM(B4:K4)</f>
        <v>-20.92</v>
      </c>
      <c r="N4" s="4">
        <f t="shared" ref="N4:N39" si="1">SUM(B4:L4)</f>
        <v>-23.740000000000002</v>
      </c>
      <c r="P4" s="2"/>
    </row>
    <row r="5" spans="1:17" x14ac:dyDescent="0.25">
      <c r="A5" s="3" t="s">
        <v>5</v>
      </c>
      <c r="B5" s="4">
        <v>0</v>
      </c>
      <c r="C5" s="4">
        <v>-102.08</v>
      </c>
      <c r="D5" s="4">
        <v>-111.85</v>
      </c>
      <c r="E5" s="4">
        <v>-115.23</v>
      </c>
      <c r="F5" s="4">
        <v>-118.32</v>
      </c>
      <c r="G5" s="4">
        <v>-121.88</v>
      </c>
      <c r="H5" s="4">
        <v>-125.93</v>
      </c>
      <c r="I5" s="4">
        <v>-131.77000000000001</v>
      </c>
      <c r="J5" s="4">
        <v>-128.52000000000001</v>
      </c>
      <c r="K5" s="4">
        <v>-132.58000000000001</v>
      </c>
      <c r="L5" s="4">
        <v>-137.9</v>
      </c>
      <c r="M5" s="5">
        <f t="shared" si="0"/>
        <v>-1088.1599999999999</v>
      </c>
      <c r="N5" s="4">
        <f t="shared" si="1"/>
        <v>-1226.06</v>
      </c>
      <c r="P5" s="6"/>
    </row>
    <row r="6" spans="1:17" x14ac:dyDescent="0.25">
      <c r="A6" s="3" t="s">
        <v>6</v>
      </c>
      <c r="B6" s="4">
        <v>0</v>
      </c>
      <c r="C6" s="4">
        <v>-115.2</v>
      </c>
      <c r="D6" s="4">
        <v>-126.32</v>
      </c>
      <c r="E6" s="4">
        <v>-130.22999999999999</v>
      </c>
      <c r="F6" s="4">
        <v>-133.88</v>
      </c>
      <c r="G6" s="4">
        <v>-137.77000000000001</v>
      </c>
      <c r="H6" s="4">
        <v>-142.65</v>
      </c>
      <c r="I6" s="4">
        <v>-147.37</v>
      </c>
      <c r="J6" s="4">
        <v>-150.55000000000001</v>
      </c>
      <c r="K6" s="4">
        <v>-156.51</v>
      </c>
      <c r="L6" s="4">
        <v>-162.68</v>
      </c>
      <c r="M6" s="5">
        <f t="shared" si="0"/>
        <v>-1240.48</v>
      </c>
      <c r="N6" s="4">
        <f t="shared" si="1"/>
        <v>-1403.16</v>
      </c>
      <c r="P6" s="7"/>
      <c r="Q6" s="7"/>
    </row>
    <row r="7" spans="1:17" x14ac:dyDescent="0.25">
      <c r="A7" s="3" t="s">
        <v>7</v>
      </c>
      <c r="B7" s="4">
        <v>-18.38</v>
      </c>
      <c r="C7" s="4">
        <v>-16.75</v>
      </c>
      <c r="D7" s="4">
        <v>-18.57</v>
      </c>
      <c r="E7" s="4">
        <v>-19.16</v>
      </c>
      <c r="F7" s="4">
        <v>-19.68</v>
      </c>
      <c r="G7" s="4">
        <v>-20.25</v>
      </c>
      <c r="H7" s="4">
        <v>-20.89</v>
      </c>
      <c r="I7" s="4">
        <v>-21.52</v>
      </c>
      <c r="J7" s="4">
        <v>-22.22</v>
      </c>
      <c r="K7" s="4">
        <v>-22.98</v>
      </c>
      <c r="L7" s="4">
        <v>-23.82</v>
      </c>
      <c r="M7" s="5">
        <f t="shared" si="0"/>
        <v>-200.4</v>
      </c>
      <c r="N7" s="4">
        <f t="shared" si="1"/>
        <v>-224.22</v>
      </c>
      <c r="P7" s="7"/>
      <c r="Q7" s="7"/>
    </row>
    <row r="8" spans="1:17" x14ac:dyDescent="0.25">
      <c r="A8" s="3" t="s">
        <v>8</v>
      </c>
      <c r="B8" s="4">
        <v>0</v>
      </c>
      <c r="C8" s="4">
        <v>187.99</v>
      </c>
      <c r="D8" s="4">
        <v>203.87</v>
      </c>
      <c r="E8" s="4">
        <v>208.31</v>
      </c>
      <c r="F8" s="4">
        <v>213.98</v>
      </c>
      <c r="G8" s="4">
        <v>218.95</v>
      </c>
      <c r="H8" s="4">
        <v>223.76</v>
      </c>
      <c r="I8" s="4">
        <v>229.15</v>
      </c>
      <c r="J8" s="4">
        <v>233.85</v>
      </c>
      <c r="K8" s="4">
        <v>240.46</v>
      </c>
      <c r="L8" s="4">
        <v>249.01</v>
      </c>
      <c r="M8" s="5">
        <f t="shared" si="0"/>
        <v>1960.3200000000002</v>
      </c>
      <c r="N8" s="4">
        <f t="shared" si="1"/>
        <v>2209.33</v>
      </c>
      <c r="P8" s="7"/>
      <c r="Q8" s="7"/>
    </row>
    <row r="9" spans="1:17" x14ac:dyDescent="0.25">
      <c r="A9" s="3" t="s">
        <v>9</v>
      </c>
      <c r="B9" s="4">
        <v>0</v>
      </c>
      <c r="C9" s="4">
        <v>-82.39</v>
      </c>
      <c r="D9" s="4">
        <v>-86.06</v>
      </c>
      <c r="E9" s="4">
        <v>-86.51</v>
      </c>
      <c r="F9" s="4">
        <v>-86.36</v>
      </c>
      <c r="G9" s="4">
        <v>-86.43</v>
      </c>
      <c r="H9" s="4">
        <v>-86.8</v>
      </c>
      <c r="I9" s="4">
        <v>-86.95</v>
      </c>
      <c r="J9" s="4">
        <v>-86.76</v>
      </c>
      <c r="K9" s="4">
        <v>-87.13</v>
      </c>
      <c r="L9" s="4">
        <v>-87.4</v>
      </c>
      <c r="M9" s="5">
        <f t="shared" si="0"/>
        <v>-775.39</v>
      </c>
      <c r="N9" s="4">
        <f t="shared" si="1"/>
        <v>-862.79</v>
      </c>
      <c r="P9" s="7"/>
      <c r="Q9" s="7"/>
    </row>
    <row r="10" spans="1:17" x14ac:dyDescent="0.25">
      <c r="A10" s="3" t="s">
        <v>10</v>
      </c>
      <c r="B10" s="4">
        <v>0</v>
      </c>
      <c r="C10" s="4">
        <v>-9.7899999999999991</v>
      </c>
      <c r="D10" s="4">
        <v>-15.09</v>
      </c>
      <c r="E10" s="4">
        <v>-14.6</v>
      </c>
      <c r="F10" s="4">
        <v>-20.14</v>
      </c>
      <c r="G10" s="4">
        <v>-20.11</v>
      </c>
      <c r="H10" s="4">
        <v>-24.43</v>
      </c>
      <c r="I10" s="4">
        <v>-25.19</v>
      </c>
      <c r="J10" s="4">
        <v>-29.73</v>
      </c>
      <c r="K10" s="4">
        <v>-30.49</v>
      </c>
      <c r="L10" s="4">
        <v>-35.270000000000003</v>
      </c>
      <c r="M10" s="5">
        <f t="shared" si="0"/>
        <v>-189.57</v>
      </c>
      <c r="N10" s="4">
        <f t="shared" si="1"/>
        <v>-224.84</v>
      </c>
      <c r="P10" s="7"/>
      <c r="Q10" s="7"/>
    </row>
    <row r="11" spans="1:17" x14ac:dyDescent="0.25">
      <c r="A11" s="3" t="s">
        <v>11</v>
      </c>
      <c r="B11" s="4">
        <v>0</v>
      </c>
      <c r="C11" s="4">
        <v>-2.0299999999999998</v>
      </c>
      <c r="D11" s="4">
        <v>-2.08</v>
      </c>
      <c r="E11" s="4">
        <v>-2.02</v>
      </c>
      <c r="F11" s="4">
        <v>-1.95</v>
      </c>
      <c r="G11" s="4">
        <v>-1.89</v>
      </c>
      <c r="H11" s="4">
        <v>-1.85</v>
      </c>
      <c r="I11" s="4">
        <v>-1.8</v>
      </c>
      <c r="J11" s="4">
        <v>-1.74</v>
      </c>
      <c r="K11" s="4">
        <v>-1.68</v>
      </c>
      <c r="L11" s="4">
        <v>-1.63</v>
      </c>
      <c r="M11" s="5">
        <f t="shared" si="0"/>
        <v>-17.04</v>
      </c>
      <c r="N11" s="4">
        <f t="shared" si="1"/>
        <v>-18.669999999999998</v>
      </c>
      <c r="P11" s="7"/>
      <c r="Q11" s="7"/>
    </row>
    <row r="12" spans="1:17" x14ac:dyDescent="0.25">
      <c r="A12" s="3" t="s">
        <v>12</v>
      </c>
      <c r="B12" s="4">
        <v>-34.11</v>
      </c>
      <c r="C12" s="4">
        <v>57.27</v>
      </c>
      <c r="D12" s="4">
        <v>63.54</v>
      </c>
      <c r="E12" s="4">
        <v>65.930000000000007</v>
      </c>
      <c r="F12" s="4">
        <v>68.02</v>
      </c>
      <c r="G12" s="4">
        <v>112.02</v>
      </c>
      <c r="H12" s="4">
        <v>114.84</v>
      </c>
      <c r="I12" s="4">
        <v>118.06</v>
      </c>
      <c r="J12" s="4">
        <v>123.55</v>
      </c>
      <c r="K12" s="4">
        <v>127.35</v>
      </c>
      <c r="L12" s="4">
        <v>131.09</v>
      </c>
      <c r="M12" s="5">
        <f t="shared" si="0"/>
        <v>816.46999999999991</v>
      </c>
      <c r="N12" s="4">
        <f t="shared" si="1"/>
        <v>947.56</v>
      </c>
      <c r="P12" s="7"/>
      <c r="Q12" s="7"/>
    </row>
    <row r="13" spans="1:17" x14ac:dyDescent="0.25">
      <c r="A13" s="3" t="s">
        <v>13</v>
      </c>
      <c r="B13" s="4">
        <v>0</v>
      </c>
      <c r="C13" s="4">
        <v>2.94</v>
      </c>
      <c r="D13" s="4">
        <v>3.46</v>
      </c>
      <c r="E13" s="4">
        <v>3.78</v>
      </c>
      <c r="F13" s="4">
        <v>4.1100000000000003</v>
      </c>
      <c r="G13" s="4">
        <v>4.4800000000000004</v>
      </c>
      <c r="H13" s="4">
        <v>4.79</v>
      </c>
      <c r="I13" s="4">
        <v>5.15</v>
      </c>
      <c r="J13" s="4">
        <v>5.3</v>
      </c>
      <c r="K13" s="4">
        <v>5.58</v>
      </c>
      <c r="L13" s="4">
        <v>5.82</v>
      </c>
      <c r="M13" s="5">
        <f t="shared" si="0"/>
        <v>39.589999999999996</v>
      </c>
      <c r="N13" s="4">
        <f t="shared" si="1"/>
        <v>45.41</v>
      </c>
      <c r="P13" s="7"/>
      <c r="Q13" s="7"/>
    </row>
    <row r="14" spans="1:17" x14ac:dyDescent="0.25">
      <c r="A14" s="3" t="s">
        <v>14</v>
      </c>
      <c r="B14" s="4">
        <v>0</v>
      </c>
      <c r="C14" s="4">
        <v>19.57</v>
      </c>
      <c r="D14" s="4">
        <v>21.48</v>
      </c>
      <c r="E14" s="4">
        <v>22.04</v>
      </c>
      <c r="F14" s="4">
        <v>22.49</v>
      </c>
      <c r="G14" s="4">
        <v>19.489999999999998</v>
      </c>
      <c r="H14" s="4">
        <v>19.7</v>
      </c>
      <c r="I14" s="4">
        <v>19.88</v>
      </c>
      <c r="J14" s="4">
        <v>20.3</v>
      </c>
      <c r="K14" s="4">
        <v>20.6</v>
      </c>
      <c r="L14" s="4">
        <v>20.75</v>
      </c>
      <c r="M14" s="5">
        <f t="shared" si="0"/>
        <v>185.55</v>
      </c>
      <c r="N14" s="4">
        <f t="shared" si="1"/>
        <v>206.3</v>
      </c>
      <c r="P14" s="7"/>
      <c r="Q14" s="7"/>
    </row>
    <row r="15" spans="1:17" x14ac:dyDescent="0.25">
      <c r="A15" s="3" t="s">
        <v>15</v>
      </c>
      <c r="B15" s="4">
        <v>0</v>
      </c>
      <c r="C15" s="4">
        <v>-10.81</v>
      </c>
      <c r="D15" s="4">
        <v>-11.27</v>
      </c>
      <c r="E15" s="4">
        <v>-10.92</v>
      </c>
      <c r="F15" s="4">
        <v>-10.61</v>
      </c>
      <c r="G15" s="4">
        <v>-9.64</v>
      </c>
      <c r="H15" s="4">
        <v>-9.4700000000000006</v>
      </c>
      <c r="I15" s="4">
        <v>-9.35</v>
      </c>
      <c r="J15" s="4">
        <v>-9.64</v>
      </c>
      <c r="K15" s="4">
        <v>-9.6199999999999992</v>
      </c>
      <c r="L15" s="4">
        <v>-9.59</v>
      </c>
      <c r="M15" s="5">
        <f t="shared" si="0"/>
        <v>-91.33</v>
      </c>
      <c r="N15" s="4">
        <f t="shared" si="1"/>
        <v>-100.92</v>
      </c>
      <c r="P15" s="7"/>
      <c r="Q15" s="7"/>
    </row>
    <row r="16" spans="1:17" x14ac:dyDescent="0.25">
      <c r="A16" s="3" t="s">
        <v>16</v>
      </c>
      <c r="B16" s="4">
        <v>0</v>
      </c>
      <c r="C16" s="4">
        <v>-62.18</v>
      </c>
      <c r="D16" s="4">
        <v>-67.7</v>
      </c>
      <c r="E16" s="4">
        <v>-68.81</v>
      </c>
      <c r="F16" s="4">
        <v>-70.37</v>
      </c>
      <c r="G16" s="4">
        <v>-73.03</v>
      </c>
      <c r="H16" s="4">
        <v>-75.709999999999994</v>
      </c>
      <c r="I16" s="4">
        <v>-79.22</v>
      </c>
      <c r="J16" s="4">
        <v>-77</v>
      </c>
      <c r="K16" s="4">
        <v>-81.14</v>
      </c>
      <c r="L16" s="4">
        <v>-84.79</v>
      </c>
      <c r="M16" s="5">
        <f t="shared" si="0"/>
        <v>-655.16</v>
      </c>
      <c r="N16" s="4">
        <f t="shared" si="1"/>
        <v>-739.94999999999993</v>
      </c>
      <c r="P16" s="7"/>
      <c r="Q16" s="7"/>
    </row>
    <row r="17" spans="1:17" x14ac:dyDescent="0.25">
      <c r="A17" s="3" t="s">
        <v>17</v>
      </c>
      <c r="B17" s="4">
        <v>-33.93</v>
      </c>
      <c r="C17" s="4">
        <v>-33.11</v>
      </c>
      <c r="D17" s="4">
        <v>-34.21</v>
      </c>
      <c r="E17" s="4">
        <v>-33.53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5">
        <f t="shared" si="0"/>
        <v>-134.78</v>
      </c>
      <c r="N17" s="4">
        <f t="shared" si="1"/>
        <v>-134.78</v>
      </c>
      <c r="P17" s="7"/>
      <c r="Q17" s="7"/>
    </row>
    <row r="18" spans="1:17" x14ac:dyDescent="0.25">
      <c r="A18" s="3" t="s">
        <v>18</v>
      </c>
      <c r="B18" s="4">
        <v>-7.04</v>
      </c>
      <c r="C18" s="4">
        <v>-7.6670000000000007</v>
      </c>
      <c r="D18" s="4">
        <v>-7.854000000000001</v>
      </c>
      <c r="E18" s="4">
        <v>-8.2280000000000015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5">
        <f t="shared" si="0"/>
        <v>-30.789000000000001</v>
      </c>
      <c r="N18" s="4">
        <f t="shared" si="1"/>
        <v>-30.789000000000001</v>
      </c>
      <c r="P18" s="7"/>
      <c r="Q18" s="7"/>
    </row>
    <row r="19" spans="1:17" x14ac:dyDescent="0.25">
      <c r="A19" s="3" t="s">
        <v>19</v>
      </c>
      <c r="B19" s="4">
        <v>1.07</v>
      </c>
      <c r="C19" s="4">
        <v>0.83</v>
      </c>
      <c r="D19" s="4">
        <v>0.79</v>
      </c>
      <c r="E19" s="4">
        <v>0.53</v>
      </c>
      <c r="F19" s="4">
        <v>0.21</v>
      </c>
      <c r="G19" s="4">
        <v>-4.21</v>
      </c>
      <c r="H19" s="4">
        <v>-4.68</v>
      </c>
      <c r="I19" s="4">
        <v>-5.01</v>
      </c>
      <c r="J19" s="4">
        <v>-5.16</v>
      </c>
      <c r="K19" s="4">
        <v>-5.47</v>
      </c>
      <c r="L19" s="4">
        <v>-6.28</v>
      </c>
      <c r="M19" s="5">
        <f t="shared" si="0"/>
        <v>-21.099999999999998</v>
      </c>
      <c r="N19" s="4">
        <f t="shared" si="1"/>
        <v>-27.38</v>
      </c>
      <c r="P19" s="7"/>
      <c r="Q19" s="7"/>
    </row>
    <row r="20" spans="1:17" x14ac:dyDescent="0.25">
      <c r="A20" s="3" t="s">
        <v>20</v>
      </c>
      <c r="B20" s="4">
        <v>0</v>
      </c>
      <c r="C20" s="4">
        <v>1.27</v>
      </c>
      <c r="D20" s="4">
        <v>1.31</v>
      </c>
      <c r="E20" s="4">
        <v>1.27</v>
      </c>
      <c r="F20" s="4">
        <v>1.25</v>
      </c>
      <c r="G20" s="4">
        <v>1.23</v>
      </c>
      <c r="H20" s="4">
        <v>1.2</v>
      </c>
      <c r="I20" s="4">
        <v>1.18</v>
      </c>
      <c r="J20" s="4">
        <v>1.26</v>
      </c>
      <c r="K20" s="4">
        <v>1.25</v>
      </c>
      <c r="L20" s="4">
        <v>0</v>
      </c>
      <c r="M20" s="5">
        <f t="shared" si="0"/>
        <v>11.22</v>
      </c>
      <c r="N20" s="4">
        <f t="shared" si="1"/>
        <v>11.22</v>
      </c>
      <c r="P20" s="7"/>
      <c r="Q20" s="7"/>
    </row>
    <row r="21" spans="1:17" x14ac:dyDescent="0.25">
      <c r="A21" s="3" t="s">
        <v>21</v>
      </c>
      <c r="B21" s="4">
        <v>-34.57</v>
      </c>
      <c r="C21" s="4">
        <v>-35.01</v>
      </c>
      <c r="D21" s="4">
        <v>-37.9</v>
      </c>
      <c r="E21" s="4">
        <v>-38.44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5">
        <f t="shared" si="0"/>
        <v>-145.91999999999999</v>
      </c>
      <c r="N21" s="4">
        <f t="shared" si="1"/>
        <v>-145.91999999999999</v>
      </c>
      <c r="P21" s="7"/>
      <c r="Q21" s="7"/>
    </row>
    <row r="22" spans="1:17" x14ac:dyDescent="0.25">
      <c r="A22" s="3" t="s">
        <v>22</v>
      </c>
      <c r="B22" s="4">
        <v>-6.8</v>
      </c>
      <c r="C22" s="4">
        <v>-7.1</v>
      </c>
      <c r="D22" s="4">
        <v>-7.3</v>
      </c>
      <c r="E22" s="4">
        <v>-7.6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5">
        <f t="shared" si="0"/>
        <v>-28.799999999999997</v>
      </c>
      <c r="N22" s="4">
        <f t="shared" si="1"/>
        <v>-28.799999999999997</v>
      </c>
      <c r="P22" s="2"/>
    </row>
    <row r="23" spans="1:17" x14ac:dyDescent="0.25">
      <c r="A23" s="3" t="s">
        <v>23</v>
      </c>
      <c r="B23" s="4">
        <v>0</v>
      </c>
      <c r="C23" s="4">
        <v>-17.7</v>
      </c>
      <c r="D23" s="4">
        <v>-24.9</v>
      </c>
      <c r="E23" s="4">
        <v>-25.8</v>
      </c>
      <c r="F23" s="4">
        <v>-26.4</v>
      </c>
      <c r="G23" s="4">
        <v>-27.4</v>
      </c>
      <c r="H23" s="4">
        <v>-28.8</v>
      </c>
      <c r="I23" s="4">
        <v>-30.6</v>
      </c>
      <c r="J23" s="4">
        <v>-32.5</v>
      </c>
      <c r="K23" s="4">
        <v>-34.700000000000003</v>
      </c>
      <c r="L23" s="4">
        <v>-37.299999999999997</v>
      </c>
      <c r="M23" s="5">
        <f t="shared" si="0"/>
        <v>-248.8</v>
      </c>
      <c r="N23" s="4">
        <f t="shared" si="1"/>
        <v>-286.10000000000002</v>
      </c>
      <c r="P23" s="2"/>
    </row>
    <row r="24" spans="1:17" x14ac:dyDescent="0.25">
      <c r="A24" s="3" t="s">
        <v>24</v>
      </c>
      <c r="B24" s="4">
        <v>0</v>
      </c>
      <c r="C24" s="4">
        <v>1.1200000000000001</v>
      </c>
      <c r="D24" s="4">
        <v>1.21</v>
      </c>
      <c r="E24" s="4">
        <v>1.3</v>
      </c>
      <c r="F24" s="4">
        <v>1.4</v>
      </c>
      <c r="G24" s="4">
        <v>1.51</v>
      </c>
      <c r="H24" s="4">
        <v>1.62</v>
      </c>
      <c r="I24" s="4">
        <v>1.72</v>
      </c>
      <c r="J24" s="4">
        <v>1.81</v>
      </c>
      <c r="K24" s="4">
        <v>1.94</v>
      </c>
      <c r="L24" s="4">
        <v>2.0699999999999998</v>
      </c>
      <c r="M24" s="5">
        <f t="shared" si="0"/>
        <v>13.63</v>
      </c>
      <c r="N24" s="4">
        <f t="shared" si="1"/>
        <v>15.700000000000001</v>
      </c>
      <c r="O24" s="8"/>
      <c r="P24" s="2"/>
    </row>
    <row r="25" spans="1:17" x14ac:dyDescent="0.25">
      <c r="A25" s="3" t="s">
        <v>25</v>
      </c>
      <c r="B25" s="4">
        <v>0</v>
      </c>
      <c r="C25" s="4">
        <v>0.95750000000000002</v>
      </c>
      <c r="D25" s="4">
        <v>1.39425</v>
      </c>
      <c r="E25" s="4">
        <v>2.0169999999999999</v>
      </c>
      <c r="F25" s="4">
        <v>4.74925</v>
      </c>
      <c r="G25" s="4">
        <v>5.3834999999999997</v>
      </c>
      <c r="H25" s="4">
        <v>3.7237499999999999</v>
      </c>
      <c r="I25" s="4">
        <v>3.2094999999999998</v>
      </c>
      <c r="J25" s="4">
        <v>2.8674999999999997</v>
      </c>
      <c r="K25" s="4">
        <v>2.6822499999999998</v>
      </c>
      <c r="L25" s="4">
        <v>0.9</v>
      </c>
      <c r="M25" s="5">
        <f t="shared" si="0"/>
        <v>26.984499999999997</v>
      </c>
      <c r="N25" s="4">
        <f t="shared" si="1"/>
        <v>27.884499999999996</v>
      </c>
      <c r="O25" s="8"/>
      <c r="P25" s="2"/>
    </row>
    <row r="26" spans="1:17" x14ac:dyDescent="0.25">
      <c r="A26" s="9" t="s">
        <v>26</v>
      </c>
      <c r="B26" s="4">
        <v>0</v>
      </c>
      <c r="C26" s="4">
        <v>0.87</v>
      </c>
      <c r="D26" s="4">
        <v>0.9</v>
      </c>
      <c r="E26" s="4">
        <v>0.71</v>
      </c>
      <c r="F26" s="4">
        <v>0.69</v>
      </c>
      <c r="G26" s="4">
        <v>0.76</v>
      </c>
      <c r="H26" s="4">
        <v>0.81</v>
      </c>
      <c r="I26" s="4">
        <v>0.88</v>
      </c>
      <c r="J26" s="4">
        <v>0.96</v>
      </c>
      <c r="K26" s="4">
        <v>0.72</v>
      </c>
      <c r="L26" s="4">
        <v>0.99</v>
      </c>
      <c r="M26" s="5">
        <f t="shared" si="0"/>
        <v>7.3</v>
      </c>
      <c r="N26" s="4">
        <f t="shared" si="1"/>
        <v>8.2899999999999991</v>
      </c>
      <c r="O26" s="8"/>
      <c r="P26" s="2"/>
    </row>
    <row r="27" spans="1:17" x14ac:dyDescent="0.25">
      <c r="A27" s="3" t="s">
        <v>27</v>
      </c>
      <c r="B27" s="4">
        <v>-83.8042294726134</v>
      </c>
      <c r="C27" s="4">
        <v>-68.104629472613397</v>
      </c>
      <c r="D27" s="4">
        <v>12.676856445737354</v>
      </c>
      <c r="E27" s="4">
        <v>7.402366268484931</v>
      </c>
      <c r="F27" s="4">
        <v>-0.40316376899548523</v>
      </c>
      <c r="G27" s="4">
        <v>-4.5107999999999997</v>
      </c>
      <c r="H27" s="4">
        <v>-4.8467999999999991</v>
      </c>
      <c r="I27" s="4">
        <v>-5.1575999999999995</v>
      </c>
      <c r="J27" s="4">
        <v>-5.5524000000000004</v>
      </c>
      <c r="K27" s="4">
        <v>-5.7791999999999994</v>
      </c>
      <c r="L27" s="4">
        <v>-6.2160000000000002</v>
      </c>
      <c r="M27" s="5">
        <f t="shared" si="0"/>
        <v>-158.0796</v>
      </c>
      <c r="N27" s="4">
        <f t="shared" si="1"/>
        <v>-164.29560000000001</v>
      </c>
      <c r="O27" s="2"/>
      <c r="P27" s="2"/>
      <c r="Q27" s="2"/>
    </row>
    <row r="28" spans="1:17" x14ac:dyDescent="0.25">
      <c r="A28" s="3" t="s">
        <v>28</v>
      </c>
      <c r="B28" s="4">
        <v>-63.9</v>
      </c>
      <c r="C28" s="4">
        <v>-73.11</v>
      </c>
      <c r="D28" s="4">
        <v>-75.540000000000006</v>
      </c>
      <c r="E28" s="4">
        <v>-52.73</v>
      </c>
      <c r="F28" s="4">
        <v>-39</v>
      </c>
      <c r="G28" s="4">
        <v>-27.27</v>
      </c>
      <c r="H28" s="4">
        <v>-23.83</v>
      </c>
      <c r="I28" s="4">
        <v>-22.37</v>
      </c>
      <c r="J28" s="4">
        <v>-23.19</v>
      </c>
      <c r="K28" s="4">
        <v>-22.91</v>
      </c>
      <c r="L28" s="4">
        <v>-21.83</v>
      </c>
      <c r="M28" s="5">
        <f t="shared" si="0"/>
        <v>-423.85</v>
      </c>
      <c r="N28" s="4">
        <f t="shared" si="1"/>
        <v>-445.68</v>
      </c>
      <c r="O28" s="2"/>
      <c r="P28" s="2"/>
      <c r="Q28" s="2"/>
    </row>
    <row r="29" spans="1:17" x14ac:dyDescent="0.25">
      <c r="A29" s="3" t="s">
        <v>29</v>
      </c>
      <c r="B29" s="4">
        <v>-7.98</v>
      </c>
      <c r="C29" s="4">
        <v>-8</v>
      </c>
      <c r="D29" s="4">
        <v>-7.78</v>
      </c>
      <c r="E29" s="4">
        <v>-7.99</v>
      </c>
      <c r="F29" s="4">
        <v>0.81</v>
      </c>
      <c r="G29" s="4">
        <v>0.66</v>
      </c>
      <c r="H29" s="4">
        <v>0.83</v>
      </c>
      <c r="I29" s="4">
        <v>0.83</v>
      </c>
      <c r="J29" s="4">
        <v>0.82</v>
      </c>
      <c r="K29" s="4">
        <v>0.83</v>
      </c>
      <c r="L29" s="4">
        <v>0.82</v>
      </c>
      <c r="M29" s="5">
        <f t="shared" si="0"/>
        <v>-26.970000000000006</v>
      </c>
      <c r="N29" s="4">
        <f t="shared" si="1"/>
        <v>-26.150000000000006</v>
      </c>
      <c r="O29" s="2"/>
      <c r="P29" s="2"/>
      <c r="Q29" s="2"/>
    </row>
    <row r="30" spans="1:17" x14ac:dyDescent="0.25">
      <c r="A30" s="3" t="s">
        <v>30</v>
      </c>
      <c r="B30" s="4">
        <v>-2.83</v>
      </c>
      <c r="C30" s="4">
        <v>-3.22</v>
      </c>
      <c r="D30" s="4">
        <v>-3.7</v>
      </c>
      <c r="E30" s="4">
        <v>-3.94</v>
      </c>
      <c r="F30" s="4">
        <v>-3.75</v>
      </c>
      <c r="G30" s="4">
        <v>-3.44</v>
      </c>
      <c r="H30" s="4">
        <v>-4.0199999999999996</v>
      </c>
      <c r="I30" s="4">
        <v>-4.2699999999999996</v>
      </c>
      <c r="J30" s="4">
        <v>-4.34</v>
      </c>
      <c r="K30" s="4">
        <v>-2.27</v>
      </c>
      <c r="L30" s="4">
        <v>-4.88</v>
      </c>
      <c r="M30" s="5">
        <f t="shared" si="0"/>
        <v>-35.78</v>
      </c>
      <c r="N30" s="4">
        <f t="shared" si="1"/>
        <v>-40.660000000000004</v>
      </c>
      <c r="O30" s="2"/>
      <c r="P30" s="2"/>
      <c r="Q30" s="2"/>
    </row>
    <row r="31" spans="1:17" x14ac:dyDescent="0.25">
      <c r="A31" s="3" t="s">
        <v>31</v>
      </c>
      <c r="B31" s="4">
        <v>-0.20499999999999999</v>
      </c>
      <c r="C31" s="4">
        <v>38.057952243867582</v>
      </c>
      <c r="D31" s="4">
        <v>43.493585395422997</v>
      </c>
      <c r="E31" s="4">
        <v>46.395639197725735</v>
      </c>
      <c r="F31" s="4">
        <v>48.077286798103792</v>
      </c>
      <c r="G31" s="4">
        <v>67.442471888231168</v>
      </c>
      <c r="H31" s="4">
        <v>74.812427199779606</v>
      </c>
      <c r="I31" s="4">
        <v>82.742422031518345</v>
      </c>
      <c r="J31" s="4">
        <v>44.269800704690596</v>
      </c>
      <c r="K31" s="4">
        <v>39.407178487449684</v>
      </c>
      <c r="L31" s="4">
        <v>47.173737411822167</v>
      </c>
      <c r="M31" s="5">
        <v>484.49376394678956</v>
      </c>
      <c r="N31" s="4">
        <v>531.66750135861173</v>
      </c>
      <c r="O31" s="2"/>
      <c r="P31" s="2"/>
      <c r="Q31" s="2"/>
    </row>
    <row r="32" spans="1:17" x14ac:dyDescent="0.25">
      <c r="A32" s="3" t="s">
        <v>32</v>
      </c>
      <c r="B32" s="4">
        <v>0</v>
      </c>
      <c r="C32" s="4">
        <v>-4.18</v>
      </c>
      <c r="D32" s="4">
        <v>-4.43</v>
      </c>
      <c r="E32" s="4">
        <v>-4.6100000000000003</v>
      </c>
      <c r="F32" s="4">
        <v>-4.72</v>
      </c>
      <c r="G32" s="4">
        <v>-5</v>
      </c>
      <c r="H32" s="4">
        <v>-5.1100000000000003</v>
      </c>
      <c r="I32" s="4">
        <v>-5.2</v>
      </c>
      <c r="J32" s="4">
        <v>-5.19</v>
      </c>
      <c r="K32" s="4">
        <v>-5.28</v>
      </c>
      <c r="L32" s="4">
        <v>-5.55</v>
      </c>
      <c r="M32" s="5">
        <f t="shared" si="0"/>
        <v>-43.72</v>
      </c>
      <c r="N32" s="4">
        <f t="shared" si="1"/>
        <v>-49.269999999999996</v>
      </c>
      <c r="P32" s="2"/>
    </row>
    <row r="33" spans="1:16" x14ac:dyDescent="0.25">
      <c r="A33" s="3" t="s">
        <v>33</v>
      </c>
      <c r="B33" s="4">
        <v>0</v>
      </c>
      <c r="C33" s="4">
        <v>-14.73</v>
      </c>
      <c r="D33" s="4">
        <v>-14.77</v>
      </c>
      <c r="E33" s="4">
        <v>-14.97</v>
      </c>
      <c r="F33" s="4">
        <v>-15.2</v>
      </c>
      <c r="G33" s="4">
        <v>-15.67</v>
      </c>
      <c r="H33" s="4">
        <v>-16.25</v>
      </c>
      <c r="I33" s="4">
        <v>-16.93</v>
      </c>
      <c r="J33" s="4">
        <v>-17.61</v>
      </c>
      <c r="K33" s="4">
        <v>-18.3</v>
      </c>
      <c r="L33" s="4">
        <v>-19.059999999999999</v>
      </c>
      <c r="M33" s="5">
        <f t="shared" si="0"/>
        <v>-144.43</v>
      </c>
      <c r="N33" s="4">
        <f t="shared" si="1"/>
        <v>-163.49</v>
      </c>
      <c r="P33" s="2"/>
    </row>
    <row r="34" spans="1:16" x14ac:dyDescent="0.25">
      <c r="A34" s="3" t="s">
        <v>34</v>
      </c>
      <c r="B34" s="4">
        <v>0</v>
      </c>
      <c r="C34" s="4">
        <v>1.18</v>
      </c>
      <c r="D34" s="4">
        <v>1.22</v>
      </c>
      <c r="E34" s="4">
        <v>1.22</v>
      </c>
      <c r="F34" s="4">
        <v>1.26</v>
      </c>
      <c r="G34" s="4">
        <v>1.3</v>
      </c>
      <c r="H34" s="4">
        <v>1.35</v>
      </c>
      <c r="I34" s="4">
        <v>1.42</v>
      </c>
      <c r="J34" s="4">
        <v>1.45</v>
      </c>
      <c r="K34" s="4">
        <v>1.08</v>
      </c>
      <c r="L34" s="4">
        <v>1.54</v>
      </c>
      <c r="M34" s="5">
        <f t="shared" si="0"/>
        <v>11.479999999999999</v>
      </c>
      <c r="N34" s="4">
        <f t="shared" si="1"/>
        <v>13.02</v>
      </c>
      <c r="P34" s="2"/>
    </row>
    <row r="35" spans="1:16" x14ac:dyDescent="0.25">
      <c r="A35" s="3" t="s">
        <v>35</v>
      </c>
      <c r="B35" s="4">
        <v>0</v>
      </c>
      <c r="C35" s="4">
        <v>-1.63</v>
      </c>
      <c r="D35" s="4">
        <v>-1.8</v>
      </c>
      <c r="E35" s="4">
        <v>-1.63</v>
      </c>
      <c r="F35" s="4">
        <v>-1.92</v>
      </c>
      <c r="G35" s="4">
        <v>-1.92</v>
      </c>
      <c r="H35" s="4">
        <v>-2.19</v>
      </c>
      <c r="I35" s="4">
        <v>-2.4900000000000002</v>
      </c>
      <c r="J35" s="4">
        <v>-2.62</v>
      </c>
      <c r="K35" s="4">
        <v>-2.67</v>
      </c>
      <c r="L35" s="4">
        <v>-2.8</v>
      </c>
      <c r="M35" s="5">
        <f t="shared" si="0"/>
        <v>-18.869999999999997</v>
      </c>
      <c r="N35" s="4">
        <f t="shared" si="1"/>
        <v>-21.669999999999998</v>
      </c>
      <c r="P35" s="2"/>
    </row>
    <row r="36" spans="1:16" x14ac:dyDescent="0.25">
      <c r="A36" s="3" t="s">
        <v>36</v>
      </c>
      <c r="B36" s="4">
        <v>0</v>
      </c>
      <c r="C36" s="4">
        <v>-3.7</v>
      </c>
      <c r="D36" s="4">
        <v>-3.76</v>
      </c>
      <c r="E36" s="4">
        <v>-3.83</v>
      </c>
      <c r="F36" s="4">
        <v>-3.9</v>
      </c>
      <c r="G36" s="4">
        <v>-4.01</v>
      </c>
      <c r="H36" s="4">
        <v>-4.1900000000000004</v>
      </c>
      <c r="I36" s="4">
        <v>-4.37</v>
      </c>
      <c r="J36" s="4">
        <v>-4.5599999999999996</v>
      </c>
      <c r="K36" s="4">
        <v>-4.74</v>
      </c>
      <c r="L36" s="4">
        <v>-4.92</v>
      </c>
      <c r="M36" s="5">
        <f t="shared" si="0"/>
        <v>-37.06</v>
      </c>
      <c r="N36" s="4">
        <f t="shared" si="1"/>
        <v>-41.980000000000004</v>
      </c>
      <c r="P36" s="2"/>
    </row>
    <row r="37" spans="1:16" x14ac:dyDescent="0.25">
      <c r="A37" s="3" t="s">
        <v>37</v>
      </c>
      <c r="B37" s="4">
        <v>0</v>
      </c>
      <c r="C37" s="4">
        <v>-5.21</v>
      </c>
      <c r="D37" s="4">
        <v>-5.29</v>
      </c>
      <c r="E37" s="4">
        <v>-5.42</v>
      </c>
      <c r="F37" s="4">
        <v>-5.66</v>
      </c>
      <c r="G37" s="4">
        <v>-5.86</v>
      </c>
      <c r="H37" s="4">
        <v>-6.14</v>
      </c>
      <c r="I37" s="4">
        <v>-6.42</v>
      </c>
      <c r="J37" s="4">
        <v>-6.63</v>
      </c>
      <c r="K37" s="4">
        <v>-6.82</v>
      </c>
      <c r="L37" s="4">
        <v>-7.16</v>
      </c>
      <c r="M37" s="5">
        <f t="shared" si="0"/>
        <v>-53.45</v>
      </c>
      <c r="N37" s="4">
        <f t="shared" si="1"/>
        <v>-60.61</v>
      </c>
      <c r="P37" s="2"/>
    </row>
    <row r="38" spans="1:16" x14ac:dyDescent="0.25">
      <c r="A38" s="3" t="s">
        <v>38</v>
      </c>
      <c r="B38" s="4">
        <v>0</v>
      </c>
      <c r="C38" s="4">
        <v>-1.92</v>
      </c>
      <c r="D38" s="4">
        <v>-2.95</v>
      </c>
      <c r="E38" s="4">
        <v>-1.9</v>
      </c>
      <c r="F38" s="4">
        <v>-2.89</v>
      </c>
      <c r="G38" s="4">
        <v>-1.45</v>
      </c>
      <c r="H38" s="4">
        <v>-3.25</v>
      </c>
      <c r="I38" s="4">
        <v>-4.1500000000000004</v>
      </c>
      <c r="J38" s="4">
        <v>-4.34</v>
      </c>
      <c r="K38" s="4">
        <v>-4.32</v>
      </c>
      <c r="L38" s="4">
        <v>-4.47</v>
      </c>
      <c r="M38" s="5">
        <f t="shared" si="0"/>
        <v>-27.169999999999998</v>
      </c>
      <c r="N38" s="4">
        <f t="shared" si="1"/>
        <v>-31.639999999999997</v>
      </c>
      <c r="P38" s="10"/>
    </row>
    <row r="39" spans="1:16" x14ac:dyDescent="0.25">
      <c r="A39" s="3" t="s">
        <v>39</v>
      </c>
      <c r="B39" s="4">
        <v>0</v>
      </c>
      <c r="C39" s="4">
        <v>-2.2000000000000002</v>
      </c>
      <c r="D39" s="4">
        <v>-2.33</v>
      </c>
      <c r="E39" s="4">
        <v>-2.2599999999999998</v>
      </c>
      <c r="F39" s="4">
        <v>-2.38</v>
      </c>
      <c r="G39" s="4">
        <v>-2.25</v>
      </c>
      <c r="H39" s="4">
        <v>-2.54</v>
      </c>
      <c r="I39" s="4">
        <v>-2.72</v>
      </c>
      <c r="J39" s="4">
        <v>-2.84</v>
      </c>
      <c r="K39" s="4">
        <v>-2.9</v>
      </c>
      <c r="L39" s="4">
        <v>-3.04</v>
      </c>
      <c r="M39" s="5">
        <f t="shared" si="0"/>
        <v>-22.419999999999998</v>
      </c>
      <c r="N39" s="4">
        <f t="shared" si="1"/>
        <v>-25.459999999999997</v>
      </c>
      <c r="P39" s="2"/>
    </row>
    <row r="40" spans="1:16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4"/>
      <c r="P40" s="2"/>
    </row>
    <row r="41" spans="1:16" x14ac:dyDescent="0.25">
      <c r="A41" s="3" t="s">
        <v>40</v>
      </c>
      <c r="B41" s="4">
        <v>-2.1187499999999999</v>
      </c>
      <c r="C41" s="4">
        <v>-3.48875</v>
      </c>
      <c r="D41" s="4">
        <v>-3.11</v>
      </c>
      <c r="E41" s="4">
        <v>-3.2782499999999999</v>
      </c>
      <c r="F41" s="4">
        <v>2.86225</v>
      </c>
      <c r="G41" s="4">
        <v>7.6687500000000002</v>
      </c>
      <c r="H41" s="4">
        <v>6.1375000000000002</v>
      </c>
      <c r="I41" s="4">
        <v>6.1604999999999999</v>
      </c>
      <c r="J41" s="4">
        <v>11.006500000000001</v>
      </c>
      <c r="K41" s="4">
        <v>11.0425</v>
      </c>
      <c r="L41" s="4"/>
      <c r="M41" s="5">
        <f t="shared" si="0"/>
        <v>32.882249999999999</v>
      </c>
      <c r="N41" s="4"/>
      <c r="P41" s="2"/>
    </row>
    <row r="42" spans="1:16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5"/>
      <c r="N42" s="4"/>
      <c r="P42" s="2"/>
    </row>
    <row r="43" spans="1:16" ht="105" x14ac:dyDescent="0.25">
      <c r="A43" s="11" t="s">
        <v>41</v>
      </c>
      <c r="B43" s="5">
        <f>SUM(B3:B41)</f>
        <v>-294.59797947261336</v>
      </c>
      <c r="C43" s="5">
        <f t="shared" ref="C43:L43" si="2">SUM(C3:C41)</f>
        <v>-627.54492722874602</v>
      </c>
      <c r="D43" s="5">
        <f t="shared" si="2"/>
        <v>-595.10930815883933</v>
      </c>
      <c r="E43" s="5">
        <f t="shared" si="2"/>
        <v>-587.25124453378942</v>
      </c>
      <c r="F43" s="5">
        <f t="shared" si="2"/>
        <v>-492.11437697089173</v>
      </c>
      <c r="G43" s="5">
        <f t="shared" si="2"/>
        <v>-439.50607811176877</v>
      </c>
      <c r="H43" s="5">
        <f t="shared" si="2"/>
        <v>-459.13312280022041</v>
      </c>
      <c r="I43" s="5">
        <f t="shared" si="2"/>
        <v>-475.39517796848162</v>
      </c>
      <c r="J43" s="5">
        <f t="shared" si="2"/>
        <v>-520.79859929530949</v>
      </c>
      <c r="K43" s="5">
        <f>SUM(K3:K41)</f>
        <v>-549.83727151255005</v>
      </c>
      <c r="L43" s="5">
        <f t="shared" si="2"/>
        <v>-588.26226258817758</v>
      </c>
      <c r="M43" s="5">
        <f>SUM(B43:K43)</f>
        <v>-5041.2880860532096</v>
      </c>
      <c r="N43" s="5"/>
      <c r="P43" s="2"/>
    </row>
    <row r="44" spans="1:16" ht="90" x14ac:dyDescent="0.25">
      <c r="A44" s="11" t="s">
        <v>42</v>
      </c>
      <c r="B44" s="5">
        <v>-261.9592294726134</v>
      </c>
      <c r="C44" s="5">
        <v>-540.09842329224591</v>
      </c>
      <c r="D44" s="5">
        <v>-491.36073068763983</v>
      </c>
      <c r="E44" s="5">
        <v>-466.8389811057894</v>
      </c>
      <c r="F44" s="5">
        <v>-393.43574781499171</v>
      </c>
      <c r="G44" s="5">
        <v>-347.43595104196891</v>
      </c>
      <c r="H44" s="5">
        <v>-362.06611065702037</v>
      </c>
      <c r="I44" s="5">
        <v>-373.44013832088149</v>
      </c>
      <c r="J44" s="5">
        <v>-423.55563770370952</v>
      </c>
      <c r="K44" s="5">
        <v>-444.19726310505052</v>
      </c>
      <c r="L44" s="5">
        <v>-472.48208195397763</v>
      </c>
      <c r="M44" s="5">
        <f>SUM(B44:K44)</f>
        <v>-4104.3882132019116</v>
      </c>
      <c r="N44" s="5"/>
      <c r="P44" s="2"/>
    </row>
    <row r="45" spans="1:16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5"/>
      <c r="N45" s="4"/>
      <c r="P45" s="2"/>
    </row>
    <row r="46" spans="1:16" x14ac:dyDescent="0.25">
      <c r="A46" s="1" t="s">
        <v>43</v>
      </c>
      <c r="B46" s="8">
        <v>124.25424357152416</v>
      </c>
      <c r="C46" s="8">
        <v>-13.70940894411625</v>
      </c>
      <c r="D46" s="8">
        <v>8.2003801994429057</v>
      </c>
      <c r="E46" s="8">
        <v>48.093872451213727</v>
      </c>
      <c r="F46" s="8">
        <v>83.004795504121432</v>
      </c>
      <c r="G46" s="8">
        <v>123.34045754286664</v>
      </c>
      <c r="H46" s="8">
        <v>158.99756876705442</v>
      </c>
      <c r="I46" s="8">
        <v>181.88750483402734</v>
      </c>
      <c r="J46" s="8">
        <v>198.8962839101595</v>
      </c>
      <c r="K46" s="8">
        <v>155.3578745474118</v>
      </c>
      <c r="L46" s="8"/>
      <c r="M46" s="5">
        <f t="shared" ref="M46:M55" si="3">SUM(B46:K46)</f>
        <v>1068.3235723837056</v>
      </c>
      <c r="N46" s="4"/>
      <c r="P46" s="2"/>
    </row>
    <row r="47" spans="1:16" x14ac:dyDescent="0.25">
      <c r="A47" s="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5"/>
      <c r="N47" s="4"/>
      <c r="P47" s="2"/>
    </row>
    <row r="48" spans="1:16" x14ac:dyDescent="0.25">
      <c r="A48" s="1" t="s">
        <v>44</v>
      </c>
      <c r="B48" s="12">
        <f>-B43-B46</f>
        <v>170.34373590108919</v>
      </c>
      <c r="C48" s="12">
        <f t="shared" ref="C48:K48" si="4">-C43-C46</f>
        <v>641.25433617286228</v>
      </c>
      <c r="D48" s="12">
        <f t="shared" si="4"/>
        <v>586.90892795939646</v>
      </c>
      <c r="E48" s="12">
        <f t="shared" si="4"/>
        <v>539.15737208257565</v>
      </c>
      <c r="F48" s="12">
        <f t="shared" si="4"/>
        <v>409.10958146677029</v>
      </c>
      <c r="G48" s="12">
        <f t="shared" si="4"/>
        <v>316.16562056890211</v>
      </c>
      <c r="H48" s="12">
        <f t="shared" si="4"/>
        <v>300.13555403316599</v>
      </c>
      <c r="I48" s="12">
        <f t="shared" si="4"/>
        <v>293.50767313445431</v>
      </c>
      <c r="J48" s="12">
        <f t="shared" si="4"/>
        <v>321.90231538515002</v>
      </c>
      <c r="K48" s="12">
        <f t="shared" si="4"/>
        <v>394.47939696513822</v>
      </c>
      <c r="L48" s="12"/>
      <c r="M48" s="5">
        <f t="shared" si="3"/>
        <v>3972.9645136695049</v>
      </c>
      <c r="N48" s="5"/>
      <c r="P48" s="2"/>
    </row>
    <row r="49" spans="1:16" x14ac:dyDescent="0.25">
      <c r="A49" s="1" t="s">
        <v>45</v>
      </c>
      <c r="B49" s="12">
        <f>-B44-B46</f>
        <v>137.70498590108923</v>
      </c>
      <c r="C49" s="12">
        <f t="shared" ref="C49:K49" si="5">-C44-C46</f>
        <v>553.80783223636217</v>
      </c>
      <c r="D49" s="12">
        <f t="shared" si="5"/>
        <v>483.16035048819691</v>
      </c>
      <c r="E49" s="12">
        <f t="shared" si="5"/>
        <v>418.74510865457569</v>
      </c>
      <c r="F49" s="12">
        <f t="shared" si="5"/>
        <v>310.43095231087028</v>
      </c>
      <c r="G49" s="12">
        <f t="shared" si="5"/>
        <v>224.09549349910225</v>
      </c>
      <c r="H49" s="12">
        <f t="shared" si="5"/>
        <v>203.06854188996596</v>
      </c>
      <c r="I49" s="12">
        <f t="shared" si="5"/>
        <v>191.55263348685415</v>
      </c>
      <c r="J49" s="12">
        <f t="shared" si="5"/>
        <v>224.65935379355003</v>
      </c>
      <c r="K49" s="12">
        <f t="shared" si="5"/>
        <v>288.8393885576387</v>
      </c>
      <c r="L49" s="12"/>
      <c r="M49" s="5">
        <f t="shared" si="3"/>
        <v>3036.0646408182056</v>
      </c>
      <c r="N49" s="5"/>
      <c r="P49" s="2"/>
    </row>
    <row r="50" spans="1:16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12"/>
      <c r="N50" s="8"/>
      <c r="P50" s="2"/>
    </row>
    <row r="51" spans="1:16" x14ac:dyDescent="0.25">
      <c r="A51" s="1" t="s">
        <v>46</v>
      </c>
      <c r="B51" s="4">
        <v>6.97</v>
      </c>
      <c r="C51" s="4">
        <v>32.21</v>
      </c>
      <c r="D51" s="4">
        <v>56</v>
      </c>
      <c r="E51" s="4">
        <v>77.63</v>
      </c>
      <c r="F51" s="4">
        <v>93.85</v>
      </c>
      <c r="G51" s="4">
        <v>106.13</v>
      </c>
      <c r="H51" s="4">
        <v>117.73</v>
      </c>
      <c r="I51" s="4">
        <v>129.1</v>
      </c>
      <c r="J51" s="4">
        <v>141.44</v>
      </c>
      <c r="K51" s="4">
        <v>156.22</v>
      </c>
      <c r="L51" s="8"/>
      <c r="M51" s="5">
        <f t="shared" si="3"/>
        <v>917.28</v>
      </c>
      <c r="N51" s="8"/>
      <c r="P51" s="2"/>
    </row>
    <row r="52" spans="1:16" x14ac:dyDescent="0.25">
      <c r="A52" s="1" t="s">
        <v>47</v>
      </c>
      <c r="B52" s="4">
        <v>5.72</v>
      </c>
      <c r="C52" s="4">
        <v>27.66</v>
      </c>
      <c r="D52" s="4">
        <v>47.4</v>
      </c>
      <c r="E52" s="4">
        <v>64.36</v>
      </c>
      <c r="F52" s="4">
        <v>76.540000000000006</v>
      </c>
      <c r="G52" s="4">
        <v>84.93</v>
      </c>
      <c r="H52" s="4">
        <v>92.49</v>
      </c>
      <c r="I52" s="4">
        <v>99.64</v>
      </c>
      <c r="J52" s="4">
        <v>107.78</v>
      </c>
      <c r="K52" s="4">
        <v>118.12</v>
      </c>
      <c r="L52" s="8"/>
      <c r="M52" s="5">
        <f t="shared" si="3"/>
        <v>724.64</v>
      </c>
      <c r="N52" s="8"/>
      <c r="P52" s="2"/>
    </row>
    <row r="53" spans="1:16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12"/>
      <c r="N53" s="8"/>
      <c r="P53" s="2"/>
    </row>
    <row r="54" spans="1:16" x14ac:dyDescent="0.25">
      <c r="A54" s="1" t="s">
        <v>48</v>
      </c>
      <c r="B54" s="12">
        <f>B51+B48</f>
        <v>177.31373590108919</v>
      </c>
      <c r="C54" s="12">
        <f t="shared" ref="C54:K55" si="6">C51+C48</f>
        <v>673.46433617286232</v>
      </c>
      <c r="D54" s="12">
        <f t="shared" si="6"/>
        <v>642.90892795939646</v>
      </c>
      <c r="E54" s="12">
        <f t="shared" si="6"/>
        <v>616.78737208257564</v>
      </c>
      <c r="F54" s="12">
        <f t="shared" si="6"/>
        <v>502.95958146677026</v>
      </c>
      <c r="G54" s="12">
        <f t="shared" si="6"/>
        <v>422.29562056890211</v>
      </c>
      <c r="H54" s="12">
        <f t="shared" si="6"/>
        <v>417.86555403316601</v>
      </c>
      <c r="I54" s="12">
        <f t="shared" si="6"/>
        <v>422.60767313445433</v>
      </c>
      <c r="J54" s="12">
        <f t="shared" si="6"/>
        <v>463.34231538515002</v>
      </c>
      <c r="K54" s="12">
        <f t="shared" si="6"/>
        <v>550.69939696513825</v>
      </c>
      <c r="L54" s="8"/>
      <c r="M54" s="5">
        <f t="shared" si="3"/>
        <v>4890.2445136695051</v>
      </c>
      <c r="N54" s="8"/>
      <c r="P54" s="2"/>
    </row>
    <row r="55" spans="1:16" x14ac:dyDescent="0.25">
      <c r="A55" s="1" t="s">
        <v>49</v>
      </c>
      <c r="B55" s="12">
        <f>B52+B49</f>
        <v>143.42498590108923</v>
      </c>
      <c r="C55" s="12">
        <f t="shared" si="6"/>
        <v>581.46783223636214</v>
      </c>
      <c r="D55" s="12">
        <f t="shared" si="6"/>
        <v>530.56035048819695</v>
      </c>
      <c r="E55" s="12">
        <f t="shared" si="6"/>
        <v>483.1051086545757</v>
      </c>
      <c r="F55" s="12">
        <f t="shared" si="6"/>
        <v>386.9709523108703</v>
      </c>
      <c r="G55" s="12">
        <f t="shared" si="6"/>
        <v>309.02549349910225</v>
      </c>
      <c r="H55" s="12">
        <f t="shared" si="6"/>
        <v>295.55854188996597</v>
      </c>
      <c r="I55" s="12">
        <f t="shared" si="6"/>
        <v>291.19263348685416</v>
      </c>
      <c r="J55" s="12">
        <f t="shared" si="6"/>
        <v>332.43935379355003</v>
      </c>
      <c r="K55" s="12">
        <f t="shared" si="6"/>
        <v>406.9593885576387</v>
      </c>
      <c r="L55" s="8"/>
      <c r="M55" s="5">
        <f t="shared" si="3"/>
        <v>3760.704640818205</v>
      </c>
      <c r="N55" s="8"/>
      <c r="P55" s="2"/>
    </row>
    <row r="56" spans="1:16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12"/>
      <c r="N56" s="8"/>
      <c r="P56" s="2"/>
    </row>
    <row r="57" spans="1:16" x14ac:dyDescent="0.25">
      <c r="A57" s="13" t="s">
        <v>51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12"/>
      <c r="N57" s="8"/>
      <c r="P57" s="2"/>
    </row>
    <row r="58" spans="1:16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12"/>
      <c r="N58" s="8"/>
      <c r="P58" s="2"/>
    </row>
    <row r="59" spans="1:16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12"/>
      <c r="N59" s="8"/>
      <c r="P59" s="2"/>
    </row>
    <row r="60" spans="1:16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12"/>
      <c r="N60" s="8"/>
      <c r="P60" s="2"/>
    </row>
    <row r="61" spans="1:16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12"/>
      <c r="N61" s="8"/>
      <c r="P61" s="2"/>
    </row>
    <row r="62" spans="1:16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12"/>
      <c r="N62" s="8"/>
      <c r="P62" s="2"/>
    </row>
    <row r="63" spans="1:16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12"/>
      <c r="N63" s="8"/>
      <c r="P63" s="2"/>
    </row>
    <row r="64" spans="1:16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12"/>
      <c r="N64" s="8"/>
      <c r="P64" s="2"/>
    </row>
    <row r="65" spans="2:16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12"/>
      <c r="N65" s="8"/>
      <c r="P65" s="2"/>
    </row>
    <row r="66" spans="2:16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12"/>
      <c r="N66" s="8"/>
      <c r="P66" s="2"/>
    </row>
    <row r="67" spans="2:16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12"/>
      <c r="N67" s="8"/>
      <c r="P67" s="2"/>
    </row>
    <row r="68" spans="2:16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12"/>
      <c r="N68" s="8"/>
      <c r="P68" s="2"/>
    </row>
    <row r="69" spans="2:16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12"/>
      <c r="N69" s="8"/>
      <c r="P6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Kaufman</dc:creator>
  <cp:lastModifiedBy>Kevin Kaufman</cp:lastModifiedBy>
  <dcterms:created xsi:type="dcterms:W3CDTF">2025-07-03T21:46:31Z</dcterms:created>
  <dcterms:modified xsi:type="dcterms:W3CDTF">2025-07-03T21:47:23Z</dcterms:modified>
</cp:coreProperties>
</file>